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leg\Documents\С нового года\"/>
    </mc:Choice>
  </mc:AlternateContent>
  <bookViews>
    <workbookView xWindow="0" yWindow="0" windowWidth="19200" windowHeight="6370"/>
  </bookViews>
  <sheets>
    <sheet name="Reportable segments" sheetId="53" r:id="rId1"/>
  </sheets>
  <calcPr calcId="171027" refMode="R1C1"/>
</workbook>
</file>

<file path=xl/calcChain.xml><?xml version="1.0" encoding="utf-8"?>
<calcChain xmlns="http://schemas.openxmlformats.org/spreadsheetml/2006/main">
  <c r="D14" i="53" l="1"/>
  <c r="O62" i="53" l="1"/>
  <c r="N62" i="53"/>
  <c r="M62" i="53"/>
  <c r="L62" i="53"/>
  <c r="K62" i="53"/>
  <c r="J62" i="53"/>
  <c r="I62" i="53"/>
  <c r="H62" i="53"/>
  <c r="G62" i="53"/>
  <c r="F62" i="53"/>
  <c r="E62" i="53"/>
  <c r="D62" i="53"/>
  <c r="O55" i="53"/>
  <c r="N55" i="53"/>
  <c r="M55" i="53"/>
  <c r="L55" i="53"/>
  <c r="K55" i="53"/>
  <c r="J55" i="53"/>
  <c r="I55" i="53"/>
  <c r="H55" i="53"/>
  <c r="G55" i="53"/>
  <c r="F55" i="53"/>
  <c r="E55" i="53"/>
  <c r="D55" i="53"/>
  <c r="O49" i="53"/>
  <c r="N49" i="53"/>
  <c r="M49" i="53"/>
  <c r="L49" i="53"/>
  <c r="K49" i="53"/>
  <c r="J49" i="53"/>
  <c r="I49" i="53"/>
  <c r="H49" i="53"/>
  <c r="G49" i="53"/>
  <c r="F49" i="53"/>
  <c r="E49" i="53"/>
  <c r="D49" i="53"/>
  <c r="C13" i="53"/>
  <c r="C64" i="53" l="1"/>
  <c r="C63" i="53"/>
  <c r="C61" i="53"/>
  <c r="C60" i="53"/>
  <c r="C58" i="53"/>
  <c r="C57" i="53"/>
  <c r="C54" i="53"/>
  <c r="C52" i="53"/>
  <c r="C51" i="53"/>
  <c r="C48" i="53"/>
  <c r="C47" i="53"/>
  <c r="C44" i="53"/>
  <c r="C42" i="53"/>
  <c r="C62" i="53" l="1"/>
  <c r="C55" i="53"/>
  <c r="C49" i="53"/>
  <c r="C45" i="53"/>
  <c r="C29" i="53" l="1"/>
  <c r="C28" i="53"/>
  <c r="C26" i="53"/>
  <c r="C25" i="53"/>
  <c r="C23" i="53"/>
  <c r="C22" i="53"/>
  <c r="C19" i="53"/>
  <c r="C17" i="53"/>
  <c r="C16" i="53"/>
  <c r="C10" i="53"/>
  <c r="C7" i="53"/>
  <c r="C9" i="53"/>
  <c r="C12" i="53"/>
  <c r="D27" i="53" l="1"/>
  <c r="D20" i="53"/>
  <c r="E27" i="53" l="1"/>
  <c r="F27" i="53"/>
  <c r="G27" i="53"/>
  <c r="H27" i="53"/>
  <c r="I27" i="53"/>
  <c r="J27" i="53"/>
  <c r="K27" i="53"/>
  <c r="L27" i="53"/>
  <c r="M27" i="53"/>
  <c r="N27" i="53"/>
  <c r="O27" i="53"/>
  <c r="E20" i="53"/>
  <c r="F20" i="53"/>
  <c r="G20" i="53"/>
  <c r="H20" i="53"/>
  <c r="I20" i="53"/>
  <c r="J20" i="53"/>
  <c r="K20" i="53"/>
  <c r="L20" i="53"/>
  <c r="M20" i="53"/>
  <c r="N20" i="53"/>
  <c r="O20" i="53"/>
  <c r="E14" i="53"/>
  <c r="F14" i="53"/>
  <c r="G14" i="53"/>
  <c r="H14" i="53"/>
  <c r="I14" i="53"/>
  <c r="J14" i="53"/>
  <c r="K14" i="53"/>
  <c r="L14" i="53"/>
  <c r="M14" i="53"/>
  <c r="N14" i="53"/>
  <c r="O14" i="53"/>
  <c r="C14" i="53" l="1"/>
  <c r="C20" i="53"/>
  <c r="C27" i="53"/>
</calcChain>
</file>

<file path=xl/sharedStrings.xml><?xml version="1.0" encoding="utf-8"?>
<sst xmlns="http://schemas.openxmlformats.org/spreadsheetml/2006/main" count="79" uniqueCount="34">
  <si>
    <t>including</t>
  </si>
  <si>
    <t>thous. RUB</t>
  </si>
  <si>
    <t>Indicator name</t>
  </si>
  <si>
    <t>line code of Cash Flow Statement</t>
  </si>
  <si>
    <t>Belgorodenergo</t>
  </si>
  <si>
    <t>Bryanskenergo</t>
  </si>
  <si>
    <t>Voronezhenergo</t>
  </si>
  <si>
    <t>Kostromaenergo</t>
  </si>
  <si>
    <t>Kurskenergo</t>
  </si>
  <si>
    <t>Lipetskenergo</t>
  </si>
  <si>
    <t>Orelenergo</t>
  </si>
  <si>
    <t>Smolenskenergo</t>
  </si>
  <si>
    <t>Tambovenergo</t>
  </si>
  <si>
    <t>Tverenergo</t>
  </si>
  <si>
    <t>Yarenergo</t>
  </si>
  <si>
    <t>Executive Office</t>
  </si>
  <si>
    <t>Cash flows from current transactions</t>
  </si>
  <si>
    <t>receipts, total</t>
  </si>
  <si>
    <t>from sale of products, goods, works and services</t>
  </si>
  <si>
    <t xml:space="preserve">payments, total </t>
  </si>
  <si>
    <t>to suppliers (contractors) for raw, materials, works, services</t>
  </si>
  <si>
    <t>in connection with payment of employees' wages</t>
  </si>
  <si>
    <t>Balance of cash flows from current transactions</t>
  </si>
  <si>
    <t>Cash flows from investment transactions</t>
  </si>
  <si>
    <t>in connection with acquisition, creation, modernisation, reconstruction and preparation for use of non-current assets</t>
  </si>
  <si>
    <t>Balance of cash flows from investment transactions</t>
  </si>
  <si>
    <t>Cash flows from financial transactions</t>
  </si>
  <si>
    <t>receipts (credits and loans, bond issue), total</t>
  </si>
  <si>
    <t>payment of dividends and other payments on profit distribution for benefit of proprietors (participants)</t>
  </si>
  <si>
    <t>other payments</t>
  </si>
  <si>
    <t>Balance of cash flows from financial transactions</t>
  </si>
  <si>
    <t>Remainder of cash and cash equivalents on the accounting period beginning</t>
  </si>
  <si>
    <t>Remainder of cash and cash equivalents on the accounting period end</t>
  </si>
  <si>
    <t xml:space="preserve">Appendix 1 «Reportable segment information on Cash Flow for 2015 and 2016»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</si>
</sst>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;\(#,##0\);\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3" fillId="0" borderId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6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/>
    <xf numFmtId="0" fontId="9" fillId="0" borderId="0" xfId="0" applyFont="1" applyFill="1"/>
    <xf numFmtId="165" fontId="8" fillId="0" borderId="0" xfId="0" applyNumberFormat="1" applyFont="1" applyFill="1"/>
    <xf numFmtId="3" fontId="8" fillId="0" borderId="0" xfId="0" applyNumberFormat="1" applyFont="1" applyFill="1"/>
    <xf numFmtId="0" fontId="12" fillId="0" borderId="0" xfId="0" applyFont="1" applyFill="1"/>
    <xf numFmtId="0" fontId="14" fillId="0" borderId="0" xfId="0" applyFont="1" applyFill="1" applyAlignment="1">
      <alignment horizontal="center" vertical="center"/>
    </xf>
    <xf numFmtId="0" fontId="6" fillId="2" borderId="0" xfId="0" applyFont="1" applyFill="1"/>
    <xf numFmtId="3" fontId="7" fillId="2" borderId="1" xfId="0" applyNumberFormat="1" applyFont="1" applyFill="1" applyBorder="1"/>
    <xf numFmtId="0" fontId="0" fillId="2" borderId="0" xfId="0" applyFill="1"/>
    <xf numFmtId="0" fontId="6" fillId="2" borderId="0" xfId="0" applyFont="1" applyFill="1" applyAlignment="1">
      <alignment horizontal="right"/>
    </xf>
    <xf numFmtId="0" fontId="13" fillId="2" borderId="9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7" fillId="2" borderId="1" xfId="0" applyFont="1" applyFill="1" applyBorder="1"/>
    <xf numFmtId="3" fontId="10" fillId="2" borderId="1" xfId="0" applyNumberFormat="1" applyFont="1" applyFill="1" applyBorder="1"/>
    <xf numFmtId="0" fontId="7" fillId="2" borderId="3" xfId="0" applyFont="1" applyFill="1" applyBorder="1"/>
    <xf numFmtId="0" fontId="7" fillId="2" borderId="6" xfId="0" applyFont="1" applyFill="1" applyBorder="1" applyAlignment="1">
      <alignment wrapText="1"/>
    </xf>
    <xf numFmtId="0" fontId="7" fillId="2" borderId="7" xfId="0" applyFont="1" applyFill="1" applyBorder="1"/>
    <xf numFmtId="0" fontId="7" fillId="2" borderId="11" xfId="0" applyFont="1" applyFill="1" applyBorder="1"/>
    <xf numFmtId="3" fontId="10" fillId="2" borderId="11" xfId="0" applyNumberFormat="1" applyFont="1" applyFill="1" applyBorder="1"/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/>
    <xf numFmtId="3" fontId="10" fillId="2" borderId="0" xfId="0" applyNumberFormat="1" applyFont="1" applyFill="1" applyBorder="1"/>
    <xf numFmtId="3" fontId="7" fillId="2" borderId="0" xfId="0" applyNumberFormat="1" applyFont="1" applyFill="1" applyBorder="1"/>
    <xf numFmtId="0" fontId="8" fillId="2" borderId="0" xfId="0" applyFont="1" applyFill="1"/>
    <xf numFmtId="3" fontId="7" fillId="2" borderId="4" xfId="0" applyNumberFormat="1" applyFont="1" applyFill="1" applyBorder="1"/>
    <xf numFmtId="3" fontId="7" fillId="2" borderId="7" xfId="0" applyNumberFormat="1" applyFont="1" applyFill="1" applyBorder="1"/>
    <xf numFmtId="3" fontId="10" fillId="2" borderId="7" xfId="0" applyNumberFormat="1" applyFont="1" applyFill="1" applyBorder="1"/>
    <xf numFmtId="0" fontId="7" fillId="2" borderId="4" xfId="0" applyFont="1" applyFill="1" applyBorder="1"/>
    <xf numFmtId="0" fontId="7" fillId="2" borderId="2" xfId="0" applyFont="1" applyFill="1" applyBorder="1"/>
    <xf numFmtId="3" fontId="10" fillId="2" borderId="3" xfId="0" applyNumberFormat="1" applyFont="1" applyFill="1" applyBorder="1"/>
    <xf numFmtId="166" fontId="15" fillId="2" borderId="1" xfId="0" applyNumberFormat="1" applyFont="1" applyFill="1" applyBorder="1" applyAlignment="1" applyProtection="1">
      <alignment horizontal="right"/>
      <protection locked="0"/>
    </xf>
    <xf numFmtId="166" fontId="15" fillId="2" borderId="3" xfId="0" applyNumberFormat="1" applyFont="1" applyFill="1" applyBorder="1" applyAlignment="1" applyProtection="1">
      <alignment horizontal="right"/>
      <protection locked="0"/>
    </xf>
    <xf numFmtId="166" fontId="15" fillId="2" borderId="7" xfId="0" applyNumberFormat="1" applyFont="1" applyFill="1" applyBorder="1" applyAlignment="1" applyProtection="1">
      <alignment horizontal="right"/>
      <protection locked="0"/>
    </xf>
    <xf numFmtId="3" fontId="7" fillId="2" borderId="13" xfId="0" applyNumberFormat="1" applyFont="1" applyFill="1" applyBorder="1"/>
    <xf numFmtId="166" fontId="16" fillId="2" borderId="1" xfId="0" applyNumberFormat="1" applyFont="1" applyFill="1" applyBorder="1" applyAlignment="1" applyProtection="1">
      <alignment horizontal="right"/>
      <protection locked="0"/>
    </xf>
    <xf numFmtId="0" fontId="7" fillId="2" borderId="5" xfId="0" applyFont="1" applyFill="1" applyBorder="1"/>
    <xf numFmtId="0" fontId="7" fillId="2" borderId="14" xfId="0" applyFont="1" applyFill="1" applyBorder="1"/>
    <xf numFmtId="3" fontId="7" fillId="2" borderId="15" xfId="0" applyNumberFormat="1" applyFont="1" applyFill="1" applyBorder="1"/>
    <xf numFmtId="3" fontId="7" fillId="2" borderId="14" xfId="0" applyNumberFormat="1" applyFont="1" applyFill="1" applyBorder="1"/>
    <xf numFmtId="166" fontId="15" fillId="2" borderId="13" xfId="0" applyNumberFormat="1" applyFont="1" applyFill="1" applyBorder="1" applyAlignment="1" applyProtection="1">
      <alignment horizontal="right"/>
      <protection locked="0"/>
    </xf>
    <xf numFmtId="3" fontId="10" fillId="2" borderId="2" xfId="0" applyNumberFormat="1" applyFont="1" applyFill="1" applyBorder="1"/>
    <xf numFmtId="166" fontId="15" fillId="2" borderId="16" xfId="0" applyNumberFormat="1" applyFont="1" applyFill="1" applyBorder="1" applyAlignment="1" applyProtection="1">
      <alignment horizontal="right"/>
      <protection locked="0"/>
    </xf>
    <xf numFmtId="166" fontId="15" fillId="2" borderId="15" xfId="0" applyNumberFormat="1" applyFont="1" applyFill="1" applyBorder="1" applyAlignment="1" applyProtection="1">
      <alignment horizontal="right"/>
      <protection locked="0"/>
    </xf>
    <xf numFmtId="166" fontId="16" fillId="2" borderId="7" xfId="0" applyNumberFormat="1" applyFont="1" applyFill="1" applyBorder="1" applyAlignment="1" applyProtection="1">
      <alignment horizontal="right"/>
      <protection locked="0"/>
    </xf>
    <xf numFmtId="0" fontId="7" fillId="2" borderId="17" xfId="0" applyFont="1" applyFill="1" applyBorder="1"/>
    <xf numFmtId="0" fontId="7" fillId="2" borderId="18" xfId="0" applyFont="1" applyFill="1" applyBorder="1"/>
    <xf numFmtId="166" fontId="16" fillId="2" borderId="3" xfId="0" applyNumberFormat="1" applyFont="1" applyFill="1" applyBorder="1" applyAlignment="1" applyProtection="1">
      <alignment horizontal="right"/>
      <protection locked="0"/>
    </xf>
    <xf numFmtId="166" fontId="15" fillId="2" borderId="11" xfId="0" applyNumberFormat="1" applyFont="1" applyFill="1" applyBorder="1" applyAlignment="1" applyProtection="1">
      <alignment horizontal="right"/>
      <protection locked="0"/>
    </xf>
    <xf numFmtId="166" fontId="16" fillId="2" borderId="11" xfId="0" applyNumberFormat="1" applyFont="1" applyFill="1" applyBorder="1" applyAlignment="1" applyProtection="1">
      <alignment horizontal="right"/>
      <protection locked="0"/>
    </xf>
    <xf numFmtId="3" fontId="0" fillId="2" borderId="0" xfId="0" applyNumberFormat="1" applyFill="1"/>
    <xf numFmtId="0" fontId="7" fillId="2" borderId="21" xfId="0" applyFont="1" applyFill="1" applyBorder="1" applyAlignment="1">
      <alignment wrapText="1"/>
    </xf>
    <xf numFmtId="166" fontId="15" fillId="2" borderId="22" xfId="0" applyNumberFormat="1" applyFont="1" applyFill="1" applyBorder="1" applyAlignment="1" applyProtection="1">
      <alignment horizontal="right"/>
      <protection locked="0"/>
    </xf>
    <xf numFmtId="0" fontId="7" fillId="2" borderId="23" xfId="0" applyFont="1" applyFill="1" applyBorder="1" applyAlignment="1">
      <alignment wrapText="1"/>
    </xf>
    <xf numFmtId="0" fontId="7" fillId="2" borderId="24" xfId="0" applyFont="1" applyFill="1" applyBorder="1" applyAlignment="1">
      <alignment wrapText="1"/>
    </xf>
    <xf numFmtId="166" fontId="15" fillId="2" borderId="25" xfId="0" applyNumberFormat="1" applyFont="1" applyFill="1" applyBorder="1" applyAlignment="1" applyProtection="1">
      <alignment horizontal="right"/>
      <protection locked="0"/>
    </xf>
    <xf numFmtId="0" fontId="7" fillId="2" borderId="26" xfId="0" applyFont="1" applyFill="1" applyBorder="1" applyAlignment="1">
      <alignment wrapText="1"/>
    </xf>
    <xf numFmtId="3" fontId="7" fillId="2" borderId="27" xfId="0" applyNumberFormat="1" applyFont="1" applyFill="1" applyBorder="1"/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left" wrapText="1"/>
    </xf>
    <xf numFmtId="0" fontId="7" fillId="2" borderId="20" xfId="0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</cellXfs>
  <cellStyles count="13">
    <cellStyle name="Обычный" xfId="0" builtinId="0"/>
    <cellStyle name="Обычный 2" xfId="1"/>
    <cellStyle name="Обычный 2 2" xfId="3"/>
    <cellStyle name="Обычный 2 2 2" xfId="9"/>
    <cellStyle name="Обычный 3" xfId="2"/>
    <cellStyle name="Обычный 3 2" xfId="8"/>
    <cellStyle name="Обычный 4" xfId="7"/>
    <cellStyle name="Обычный 4 2" xfId="12"/>
    <cellStyle name="Финансовый 2" xfId="4"/>
    <cellStyle name="Финансовый 3" xfId="5"/>
    <cellStyle name="Финансовый 3 2" xfId="10"/>
    <cellStyle name="Финансовый 4" xfId="6"/>
    <cellStyle name="Финансовый 4 2" xfId="11"/>
  </cellStyles>
  <dxfs count="0"/>
  <tableStyles count="0" defaultTableStyle="TableStyleMedium2" defaultPivotStyle="PivotStyleLight16"/>
  <colors>
    <mruColors>
      <color rgb="FF00FF00"/>
      <color rgb="FFEAEAEA"/>
      <color rgb="FFFCFFC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zoomScale="60" zoomScaleNormal="60" workbookViewId="0">
      <selection activeCell="A6" sqref="A6:O6"/>
    </sheetView>
  </sheetViews>
  <sheetFormatPr defaultColWidth="9.1796875" defaultRowHeight="14" x14ac:dyDescent="0.3"/>
  <cols>
    <col min="1" max="1" width="43.54296875" style="1" customWidth="1"/>
    <col min="2" max="2" width="12.26953125" style="2" customWidth="1"/>
    <col min="3" max="3" width="14.453125" style="2" customWidth="1"/>
    <col min="4" max="4" width="21.453125" style="12" customWidth="1"/>
    <col min="5" max="5" width="21.26953125" style="12" customWidth="1"/>
    <col min="6" max="6" width="20.26953125" style="12" customWidth="1"/>
    <col min="7" max="7" width="23.26953125" style="12" customWidth="1"/>
    <col min="8" max="8" width="20" style="12" customWidth="1"/>
    <col min="9" max="9" width="21.453125" style="12" customWidth="1"/>
    <col min="10" max="10" width="20.7265625" style="12" customWidth="1"/>
    <col min="11" max="11" width="24.7265625" style="12" customWidth="1"/>
    <col min="12" max="12" width="20.453125" style="12" customWidth="1"/>
    <col min="13" max="13" width="19.453125" style="12" customWidth="1"/>
    <col min="14" max="14" width="18.54296875" style="12" customWidth="1"/>
    <col min="15" max="15" width="15" style="12" customWidth="1"/>
    <col min="16" max="16" width="12.81640625" style="2" customWidth="1"/>
    <col min="17" max="17" width="24.1796875" style="2" customWidth="1"/>
    <col min="18" max="18" width="13" style="2" customWidth="1"/>
    <col min="19" max="16384" width="9.1796875" style="2"/>
  </cols>
  <sheetData>
    <row r="1" spans="1:18" s="8" customFormat="1" ht="32.25" customHeight="1" x14ac:dyDescent="0.45">
      <c r="A1" s="68" t="s">
        <v>33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8" x14ac:dyDescent="0.3">
      <c r="A2" s="15"/>
      <c r="B2" s="12"/>
      <c r="C2" s="12"/>
    </row>
    <row r="3" spans="1:18" x14ac:dyDescent="0.3">
      <c r="A3" s="15"/>
      <c r="B3" s="12"/>
      <c r="C3" s="12"/>
    </row>
    <row r="4" spans="1:18" ht="14.5" thickBot="1" x14ac:dyDescent="0.35">
      <c r="A4" s="15"/>
      <c r="B4" s="1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3" t="s">
        <v>1</v>
      </c>
    </row>
    <row r="5" spans="1:18" s="9" customFormat="1" ht="51.75" customHeight="1" x14ac:dyDescent="0.25">
      <c r="A5" s="61" t="s">
        <v>2</v>
      </c>
      <c r="B5" s="62" t="s">
        <v>3</v>
      </c>
      <c r="C5" s="14">
        <v>2016</v>
      </c>
      <c r="D5" s="63" t="s">
        <v>4</v>
      </c>
      <c r="E5" s="63" t="s">
        <v>5</v>
      </c>
      <c r="F5" s="62" t="s">
        <v>6</v>
      </c>
      <c r="G5" s="64" t="s">
        <v>7</v>
      </c>
      <c r="H5" s="64" t="s">
        <v>8</v>
      </c>
      <c r="I5" s="64" t="s">
        <v>9</v>
      </c>
      <c r="J5" s="64" t="s">
        <v>10</v>
      </c>
      <c r="K5" s="64" t="s">
        <v>11</v>
      </c>
      <c r="L5" s="64" t="s">
        <v>12</v>
      </c>
      <c r="M5" s="64" t="s">
        <v>13</v>
      </c>
      <c r="N5" s="64" t="s">
        <v>14</v>
      </c>
      <c r="O5" s="62" t="s">
        <v>15</v>
      </c>
    </row>
    <row r="6" spans="1:18" s="4" customFormat="1" ht="45" customHeight="1" x14ac:dyDescent="0.35">
      <c r="A6" s="65" t="s">
        <v>16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7"/>
      <c r="R6" s="5"/>
    </row>
    <row r="7" spans="1:18" s="4" customFormat="1" ht="27.75" customHeight="1" x14ac:dyDescent="0.35">
      <c r="A7" s="54" t="s">
        <v>17</v>
      </c>
      <c r="B7" s="32">
        <v>4110</v>
      </c>
      <c r="C7" s="50">
        <f>D7+E7+F7+G7+H7+I7+J7+K7+L7+M7+N7+O7</f>
        <v>78963463</v>
      </c>
      <c r="D7" s="35">
        <v>15043349</v>
      </c>
      <c r="E7" s="35">
        <v>4990016</v>
      </c>
      <c r="F7" s="35">
        <v>12561534</v>
      </c>
      <c r="G7" s="35">
        <v>4775728</v>
      </c>
      <c r="H7" s="35">
        <v>7350623</v>
      </c>
      <c r="I7" s="35">
        <v>7553897</v>
      </c>
      <c r="J7" s="35">
        <v>4371052</v>
      </c>
      <c r="K7" s="35">
        <v>6805216</v>
      </c>
      <c r="L7" s="35">
        <v>4260273</v>
      </c>
      <c r="M7" s="35">
        <v>7972550</v>
      </c>
      <c r="N7" s="35">
        <v>8066109</v>
      </c>
      <c r="O7" s="55">
        <v>-4786884</v>
      </c>
      <c r="P7" s="6"/>
      <c r="R7" s="7"/>
    </row>
    <row r="8" spans="1:18" s="4" customFormat="1" ht="28.5" customHeight="1" x14ac:dyDescent="0.35">
      <c r="A8" s="54" t="s">
        <v>0</v>
      </c>
      <c r="B8" s="32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55"/>
      <c r="P8" s="6"/>
      <c r="R8" s="7"/>
    </row>
    <row r="9" spans="1:18" s="4" customFormat="1" ht="39.75" customHeight="1" x14ac:dyDescent="0.35">
      <c r="A9" s="54" t="s">
        <v>18</v>
      </c>
      <c r="B9" s="32">
        <v>4111</v>
      </c>
      <c r="C9" s="35">
        <f>D9+E9+F9+G9+H9+I9+J9+K9+L9+M9+N9+O9</f>
        <v>77676735</v>
      </c>
      <c r="D9" s="35">
        <v>14084914</v>
      </c>
      <c r="E9" s="35">
        <v>4598132</v>
      </c>
      <c r="F9" s="35">
        <v>11607878</v>
      </c>
      <c r="G9" s="35">
        <v>4439298</v>
      </c>
      <c r="H9" s="35">
        <v>6913775</v>
      </c>
      <c r="I9" s="35">
        <v>7191679</v>
      </c>
      <c r="J9" s="35">
        <v>4098207</v>
      </c>
      <c r="K9" s="35">
        <v>6169114</v>
      </c>
      <c r="L9" s="35">
        <v>3855351</v>
      </c>
      <c r="M9" s="35">
        <v>7189929</v>
      </c>
      <c r="N9" s="35">
        <v>7528195</v>
      </c>
      <c r="O9" s="55">
        <v>263</v>
      </c>
      <c r="P9" s="6"/>
      <c r="R9" s="7"/>
    </row>
    <row r="10" spans="1:18" s="4" customFormat="1" ht="21" customHeight="1" x14ac:dyDescent="0.35">
      <c r="A10" s="54" t="s">
        <v>19</v>
      </c>
      <c r="B10" s="32">
        <v>4120</v>
      </c>
      <c r="C10" s="50">
        <f>D10+E10+F10+G10+H10+I10+J10+K10+L10+M10+N10+O10</f>
        <v>-66178486</v>
      </c>
      <c r="D10" s="35">
        <v>-9407169</v>
      </c>
      <c r="E10" s="35">
        <v>-3322544</v>
      </c>
      <c r="F10" s="35">
        <v>-9503618</v>
      </c>
      <c r="G10" s="35">
        <v>-3187926</v>
      </c>
      <c r="H10" s="35">
        <v>-6033792</v>
      </c>
      <c r="I10" s="35">
        <v>-5906770</v>
      </c>
      <c r="J10" s="35">
        <v>-3428182</v>
      </c>
      <c r="K10" s="35">
        <v>-4034550</v>
      </c>
      <c r="L10" s="35">
        <v>-2512960</v>
      </c>
      <c r="M10" s="35">
        <v>-5540397</v>
      </c>
      <c r="N10" s="35">
        <v>-5622329</v>
      </c>
      <c r="O10" s="55">
        <v>-7678249</v>
      </c>
      <c r="R10" s="7"/>
    </row>
    <row r="11" spans="1:18" s="4" customFormat="1" ht="21.75" customHeight="1" x14ac:dyDescent="0.35">
      <c r="A11" s="54" t="s">
        <v>0</v>
      </c>
      <c r="B11" s="32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55"/>
      <c r="R11" s="7"/>
    </row>
    <row r="12" spans="1:18" s="4" customFormat="1" ht="36.75" customHeight="1" x14ac:dyDescent="0.35">
      <c r="A12" s="54" t="s">
        <v>20</v>
      </c>
      <c r="B12" s="32">
        <v>4121</v>
      </c>
      <c r="C12" s="35">
        <f>D12+E12+F12+G12+H12+I12+J12+K12+L12+M12+N12+O12</f>
        <v>-41025508</v>
      </c>
      <c r="D12" s="35">
        <v>-6441721</v>
      </c>
      <c r="E12" s="35">
        <v>-2247908</v>
      </c>
      <c r="F12" s="35">
        <v>-7467926</v>
      </c>
      <c r="G12" s="35">
        <v>-2025798</v>
      </c>
      <c r="H12" s="35">
        <v>-4408240</v>
      </c>
      <c r="I12" s="35">
        <v>-4361493</v>
      </c>
      <c r="J12" s="35">
        <v>-2405753</v>
      </c>
      <c r="K12" s="35">
        <v>-2149744</v>
      </c>
      <c r="L12" s="35">
        <v>-1402784</v>
      </c>
      <c r="M12" s="35">
        <v>-3264498</v>
      </c>
      <c r="N12" s="35">
        <v>-3886401</v>
      </c>
      <c r="O12" s="55">
        <v>-963242</v>
      </c>
      <c r="R12" s="7"/>
    </row>
    <row r="13" spans="1:18" s="4" customFormat="1" ht="37.5" customHeight="1" thickBot="1" x14ac:dyDescent="0.4">
      <c r="A13" s="56" t="s">
        <v>21</v>
      </c>
      <c r="B13" s="39">
        <v>4122</v>
      </c>
      <c r="C13" s="35">
        <f>SUM(D13:O13)</f>
        <v>-13369613</v>
      </c>
      <c r="D13" s="35">
        <v>-1940081</v>
      </c>
      <c r="E13" s="35">
        <v>-748025</v>
      </c>
      <c r="F13" s="35">
        <v>-1380766</v>
      </c>
      <c r="G13" s="35">
        <v>-801250</v>
      </c>
      <c r="H13" s="35">
        <v>-942524</v>
      </c>
      <c r="I13" s="35">
        <v>-984648</v>
      </c>
      <c r="J13" s="35">
        <v>-721215</v>
      </c>
      <c r="K13" s="35">
        <v>-1336404</v>
      </c>
      <c r="L13" s="35">
        <v>-759393</v>
      </c>
      <c r="M13" s="35">
        <v>-1458707</v>
      </c>
      <c r="N13" s="35">
        <v>-1190277</v>
      </c>
      <c r="O13" s="55">
        <v>-1106323</v>
      </c>
      <c r="R13" s="7"/>
    </row>
    <row r="14" spans="1:18" s="4" customFormat="1" ht="45" customHeight="1" thickBot="1" x14ac:dyDescent="0.4">
      <c r="A14" s="19" t="s">
        <v>22</v>
      </c>
      <c r="B14" s="40">
        <v>4100</v>
      </c>
      <c r="C14" s="47">
        <f>D14+E14+F14+G14+H14+I14+J14+K14+L14+M14+N14+O14</f>
        <v>12784977</v>
      </c>
      <c r="D14" s="36">
        <f t="shared" ref="D14:O14" si="0">D7+D10</f>
        <v>5636180</v>
      </c>
      <c r="E14" s="36">
        <f t="shared" si="0"/>
        <v>1667472</v>
      </c>
      <c r="F14" s="36">
        <f t="shared" si="0"/>
        <v>3057916</v>
      </c>
      <c r="G14" s="36">
        <f t="shared" si="0"/>
        <v>1587802</v>
      </c>
      <c r="H14" s="36">
        <f t="shared" si="0"/>
        <v>1316831</v>
      </c>
      <c r="I14" s="36">
        <f t="shared" si="0"/>
        <v>1647127</v>
      </c>
      <c r="J14" s="36">
        <f t="shared" si="0"/>
        <v>942870</v>
      </c>
      <c r="K14" s="36">
        <f t="shared" si="0"/>
        <v>2770666</v>
      </c>
      <c r="L14" s="36">
        <f t="shared" si="0"/>
        <v>1747313</v>
      </c>
      <c r="M14" s="36">
        <f t="shared" si="0"/>
        <v>2432153</v>
      </c>
      <c r="N14" s="36">
        <f t="shared" si="0"/>
        <v>2443780</v>
      </c>
      <c r="O14" s="43">
        <f t="shared" si="0"/>
        <v>-12465133</v>
      </c>
      <c r="P14" s="7"/>
      <c r="R14" s="7"/>
    </row>
    <row r="15" spans="1:18" s="4" customFormat="1" ht="40.5" customHeight="1" x14ac:dyDescent="0.35">
      <c r="A15" s="57" t="s">
        <v>23</v>
      </c>
      <c r="B15" s="48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8"/>
      <c r="R15" s="7"/>
    </row>
    <row r="16" spans="1:18" s="4" customFormat="1" ht="32.25" customHeight="1" x14ac:dyDescent="0.35">
      <c r="A16" s="54" t="s">
        <v>17</v>
      </c>
      <c r="B16" s="32">
        <v>4210</v>
      </c>
      <c r="C16" s="50">
        <f>D16+E16+F16+G16+H16+I16+J16+K16+L16+M16+N16+O16</f>
        <v>322434</v>
      </c>
      <c r="D16" s="35">
        <v>199</v>
      </c>
      <c r="E16" s="35">
        <v>0</v>
      </c>
      <c r="F16" s="35">
        <v>1817</v>
      </c>
      <c r="G16" s="35">
        <v>424</v>
      </c>
      <c r="H16" s="35">
        <v>0</v>
      </c>
      <c r="I16" s="35">
        <v>0</v>
      </c>
      <c r="J16" s="35">
        <v>0</v>
      </c>
      <c r="K16" s="35">
        <v>540</v>
      </c>
      <c r="L16" s="35">
        <v>60025</v>
      </c>
      <c r="M16" s="35">
        <v>157</v>
      </c>
      <c r="N16" s="35">
        <v>0</v>
      </c>
      <c r="O16" s="55">
        <v>259272</v>
      </c>
      <c r="R16" s="7"/>
    </row>
    <row r="17" spans="1:18" s="4" customFormat="1" ht="31.5" customHeight="1" x14ac:dyDescent="0.35">
      <c r="A17" s="54" t="s">
        <v>19</v>
      </c>
      <c r="B17" s="32">
        <v>4220</v>
      </c>
      <c r="C17" s="50">
        <f>D17+E17+F17+G17+H17+I17+J17+K17+L17+M17+N17+O17</f>
        <v>-11199573</v>
      </c>
      <c r="D17" s="35">
        <v>-2900294</v>
      </c>
      <c r="E17" s="35">
        <v>-419412</v>
      </c>
      <c r="F17" s="35">
        <v>-956479</v>
      </c>
      <c r="G17" s="35">
        <v>-823342</v>
      </c>
      <c r="H17" s="35">
        <v>-384731</v>
      </c>
      <c r="I17" s="35">
        <v>-1321514</v>
      </c>
      <c r="J17" s="35">
        <v>-367339</v>
      </c>
      <c r="K17" s="35">
        <v>-971303</v>
      </c>
      <c r="L17" s="35">
        <v>-533220</v>
      </c>
      <c r="M17" s="35">
        <v>-470397</v>
      </c>
      <c r="N17" s="35">
        <v>-1671305</v>
      </c>
      <c r="O17" s="55">
        <v>-380237</v>
      </c>
      <c r="R17" s="7"/>
    </row>
    <row r="18" spans="1:18" s="4" customFormat="1" ht="29.25" customHeight="1" x14ac:dyDescent="0.35">
      <c r="A18" s="54" t="s">
        <v>0</v>
      </c>
      <c r="B18" s="32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55"/>
      <c r="R18" s="7"/>
    </row>
    <row r="19" spans="1:18" s="4" customFormat="1" ht="87.75" customHeight="1" thickBot="1" x14ac:dyDescent="0.4">
      <c r="A19" s="56" t="s">
        <v>24</v>
      </c>
      <c r="B19" s="39">
        <v>4221</v>
      </c>
      <c r="C19" s="35">
        <f>D19+E19+F19+G19+H19+I19+J19+K19+L19+M19+N19+O19</f>
        <v>-10892876</v>
      </c>
      <c r="D19" s="35">
        <v>-2900294</v>
      </c>
      <c r="E19" s="35">
        <v>-419412</v>
      </c>
      <c r="F19" s="35">
        <v>-956479</v>
      </c>
      <c r="G19" s="35">
        <v>-823342</v>
      </c>
      <c r="H19" s="35">
        <v>-384731</v>
      </c>
      <c r="I19" s="35">
        <v>-1321514</v>
      </c>
      <c r="J19" s="35">
        <v>-367339</v>
      </c>
      <c r="K19" s="35">
        <v>-971303</v>
      </c>
      <c r="L19" s="35">
        <v>-533220</v>
      </c>
      <c r="M19" s="35">
        <v>-470397</v>
      </c>
      <c r="N19" s="35">
        <v>-1671305</v>
      </c>
      <c r="O19" s="55">
        <v>-73540</v>
      </c>
      <c r="R19" s="7"/>
    </row>
    <row r="20" spans="1:18" s="4" customFormat="1" ht="42.75" customHeight="1" thickBot="1" x14ac:dyDescent="0.4">
      <c r="A20" s="19" t="s">
        <v>25</v>
      </c>
      <c r="B20" s="40">
        <v>4200</v>
      </c>
      <c r="C20" s="47">
        <f>D20+E20+F20+G20+H20+I20+J20+K20+L20+M20+N20+O20</f>
        <v>-10877139</v>
      </c>
      <c r="D20" s="36">
        <f>D16+D17</f>
        <v>-2900095</v>
      </c>
      <c r="E20" s="36">
        <f t="shared" ref="E20:O20" si="1">E16+E17</f>
        <v>-419412</v>
      </c>
      <c r="F20" s="36">
        <f t="shared" si="1"/>
        <v>-954662</v>
      </c>
      <c r="G20" s="36">
        <f t="shared" si="1"/>
        <v>-822918</v>
      </c>
      <c r="H20" s="36">
        <f t="shared" si="1"/>
        <v>-384731</v>
      </c>
      <c r="I20" s="36">
        <f t="shared" si="1"/>
        <v>-1321514</v>
      </c>
      <c r="J20" s="36">
        <f t="shared" si="1"/>
        <v>-367339</v>
      </c>
      <c r="K20" s="36">
        <f t="shared" si="1"/>
        <v>-970763</v>
      </c>
      <c r="L20" s="36">
        <f t="shared" si="1"/>
        <v>-473195</v>
      </c>
      <c r="M20" s="36">
        <f t="shared" si="1"/>
        <v>-470240</v>
      </c>
      <c r="N20" s="36">
        <f t="shared" si="1"/>
        <v>-1671305</v>
      </c>
      <c r="O20" s="43">
        <f t="shared" si="1"/>
        <v>-120965</v>
      </c>
      <c r="R20" s="7"/>
    </row>
    <row r="21" spans="1:18" s="4" customFormat="1" ht="43.5" customHeight="1" x14ac:dyDescent="0.35">
      <c r="A21" s="57" t="s">
        <v>26</v>
      </c>
      <c r="B21" s="48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8"/>
      <c r="R21" s="7"/>
    </row>
    <row r="22" spans="1:18" s="4" customFormat="1" ht="54" customHeight="1" x14ac:dyDescent="0.35">
      <c r="A22" s="54" t="s">
        <v>27</v>
      </c>
      <c r="B22" s="32">
        <v>4310</v>
      </c>
      <c r="C22" s="50">
        <f>D22+E22+F22+G22+H22+I22+J22+K22+L22+M22+N22+O22</f>
        <v>20744884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55">
        <v>20744884</v>
      </c>
      <c r="R22" s="7"/>
    </row>
    <row r="23" spans="1:18" s="4" customFormat="1" ht="33" customHeight="1" x14ac:dyDescent="0.35">
      <c r="A23" s="54" t="s">
        <v>19</v>
      </c>
      <c r="B23" s="32">
        <v>4320</v>
      </c>
      <c r="C23" s="50">
        <f>D23+E23+F23+G23+H23+I23+J23+K23+L23+M23+N23+O23</f>
        <v>-20205758</v>
      </c>
      <c r="D23" s="35">
        <v>-141662</v>
      </c>
      <c r="E23" s="35">
        <v>-29</v>
      </c>
      <c r="F23" s="35">
        <v>-113697</v>
      </c>
      <c r="G23" s="35">
        <v>-53379</v>
      </c>
      <c r="H23" s="35">
        <v>-180</v>
      </c>
      <c r="I23" s="35">
        <v>-14623</v>
      </c>
      <c r="J23" s="35">
        <v>0</v>
      </c>
      <c r="K23" s="35">
        <v>-7</v>
      </c>
      <c r="L23" s="35">
        <v>-21494</v>
      </c>
      <c r="M23" s="35">
        <v>-121</v>
      </c>
      <c r="N23" s="35">
        <v>-107124</v>
      </c>
      <c r="O23" s="55">
        <v>-19753442</v>
      </c>
      <c r="R23" s="7"/>
    </row>
    <row r="24" spans="1:18" s="4" customFormat="1" ht="29.25" customHeight="1" x14ac:dyDescent="0.35">
      <c r="A24" s="54" t="s">
        <v>0</v>
      </c>
      <c r="B24" s="3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55"/>
      <c r="R24" s="7"/>
    </row>
    <row r="25" spans="1:18" s="4" customFormat="1" ht="74.25" customHeight="1" x14ac:dyDescent="0.35">
      <c r="A25" s="54" t="s">
        <v>28</v>
      </c>
      <c r="B25" s="32">
        <v>4322</v>
      </c>
      <c r="C25" s="35">
        <f>D25+E25+F25+G25+H25+I25+J25+K25+L25+M25+N25+O25</f>
        <v>-448948</v>
      </c>
      <c r="D25" s="35">
        <v>-140361</v>
      </c>
      <c r="E25" s="35">
        <v>-29</v>
      </c>
      <c r="F25" s="35">
        <v>-113697</v>
      </c>
      <c r="G25" s="35">
        <v>-53379</v>
      </c>
      <c r="H25" s="35">
        <v>-180</v>
      </c>
      <c r="I25" s="35">
        <v>-14623</v>
      </c>
      <c r="J25" s="35">
        <v>0</v>
      </c>
      <c r="K25" s="35">
        <v>-7</v>
      </c>
      <c r="L25" s="35">
        <v>-21494</v>
      </c>
      <c r="M25" s="35">
        <v>-121</v>
      </c>
      <c r="N25" s="35">
        <v>-107124</v>
      </c>
      <c r="O25" s="55">
        <v>2067</v>
      </c>
      <c r="R25" s="7"/>
    </row>
    <row r="26" spans="1:18" s="4" customFormat="1" ht="27.75" customHeight="1" thickBot="1" x14ac:dyDescent="0.4">
      <c r="A26" s="56" t="s">
        <v>29</v>
      </c>
      <c r="B26" s="39">
        <v>4329</v>
      </c>
      <c r="C26" s="35">
        <f>D26+E26+F26+G26+H26+I26+J26+K26+L26+M26+N26+O26</f>
        <v>-1301</v>
      </c>
      <c r="D26" s="35">
        <v>-1301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55">
        <v>0</v>
      </c>
      <c r="R26" s="7"/>
    </row>
    <row r="27" spans="1:18" s="4" customFormat="1" ht="48" customHeight="1" thickBot="1" x14ac:dyDescent="0.4">
      <c r="A27" s="19" t="s">
        <v>30</v>
      </c>
      <c r="B27" s="40">
        <v>4300</v>
      </c>
      <c r="C27" s="47">
        <f>D27+E27+F27+G27+H27+I27+J27+K27+L27+M27+N27+O27</f>
        <v>539126</v>
      </c>
      <c r="D27" s="36">
        <f>D22+D23</f>
        <v>-141662</v>
      </c>
      <c r="E27" s="36">
        <f t="shared" ref="E27:O27" si="2">E22+E23</f>
        <v>-29</v>
      </c>
      <c r="F27" s="36">
        <f t="shared" si="2"/>
        <v>-113697</v>
      </c>
      <c r="G27" s="36">
        <f t="shared" si="2"/>
        <v>-53379</v>
      </c>
      <c r="H27" s="36">
        <f t="shared" si="2"/>
        <v>-180</v>
      </c>
      <c r="I27" s="36">
        <f t="shared" si="2"/>
        <v>-14623</v>
      </c>
      <c r="J27" s="36">
        <f t="shared" si="2"/>
        <v>0</v>
      </c>
      <c r="K27" s="36">
        <f t="shared" si="2"/>
        <v>-7</v>
      </c>
      <c r="L27" s="36">
        <f t="shared" si="2"/>
        <v>-21494</v>
      </c>
      <c r="M27" s="36">
        <f t="shared" si="2"/>
        <v>-121</v>
      </c>
      <c r="N27" s="36">
        <f t="shared" si="2"/>
        <v>-107124</v>
      </c>
      <c r="O27" s="43">
        <f t="shared" si="2"/>
        <v>991442</v>
      </c>
      <c r="R27" s="7"/>
    </row>
    <row r="28" spans="1:18" s="4" customFormat="1" ht="58.5" customHeight="1" thickBot="1" x14ac:dyDescent="0.4">
      <c r="A28" s="59" t="s">
        <v>31</v>
      </c>
      <c r="B28" s="49">
        <v>4450</v>
      </c>
      <c r="C28" s="52">
        <f>D28+E28+F28+G28+H28+I28+J28+K28+L28+M28+N28+O28</f>
        <v>105596</v>
      </c>
      <c r="D28" s="51">
        <v>1129</v>
      </c>
      <c r="E28" s="51">
        <v>2004</v>
      </c>
      <c r="F28" s="51">
        <v>6236</v>
      </c>
      <c r="G28" s="51">
        <v>3904</v>
      </c>
      <c r="H28" s="51">
        <v>2595</v>
      </c>
      <c r="I28" s="51">
        <v>3910</v>
      </c>
      <c r="J28" s="51">
        <v>2778</v>
      </c>
      <c r="K28" s="51">
        <v>2440</v>
      </c>
      <c r="L28" s="51">
        <v>2371</v>
      </c>
      <c r="M28" s="51">
        <v>6004</v>
      </c>
      <c r="N28" s="51">
        <v>1875</v>
      </c>
      <c r="O28" s="58">
        <v>70350</v>
      </c>
      <c r="P28" s="27"/>
      <c r="R28" s="7"/>
    </row>
    <row r="29" spans="1:18" s="4" customFormat="1" ht="58.5" customHeight="1" thickBot="1" x14ac:dyDescent="0.4">
      <c r="A29" s="19" t="s">
        <v>32</v>
      </c>
      <c r="B29" s="40">
        <v>4500</v>
      </c>
      <c r="C29" s="47">
        <f>D29+E29+F29+G29+H29+I29+J29+K29+L29+M29+N29+O29</f>
        <v>2552560</v>
      </c>
      <c r="D29" s="36">
        <v>2</v>
      </c>
      <c r="E29" s="36">
        <v>6</v>
      </c>
      <c r="F29" s="36">
        <v>2</v>
      </c>
      <c r="G29" s="36">
        <v>2</v>
      </c>
      <c r="H29" s="36">
        <v>4</v>
      </c>
      <c r="I29" s="36">
        <v>1185</v>
      </c>
      <c r="J29" s="36">
        <v>2</v>
      </c>
      <c r="K29" s="36">
        <v>4</v>
      </c>
      <c r="L29" s="36">
        <v>2</v>
      </c>
      <c r="M29" s="36">
        <v>4</v>
      </c>
      <c r="N29" s="36">
        <v>2</v>
      </c>
      <c r="O29" s="43">
        <v>2551345</v>
      </c>
      <c r="P29" s="27"/>
      <c r="R29" s="7"/>
    </row>
    <row r="30" spans="1:18" s="4" customFormat="1" ht="58.5" customHeight="1" x14ac:dyDescent="0.35">
      <c r="A30" s="23"/>
      <c r="B30" s="24"/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R30" s="7"/>
    </row>
    <row r="31" spans="1:18" s="4" customFormat="1" ht="58.5" customHeight="1" x14ac:dyDescent="0.35">
      <c r="A31" s="23"/>
      <c r="B31" s="24"/>
      <c r="C31" s="25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R31" s="7"/>
    </row>
    <row r="32" spans="1:18" s="4" customFormat="1" ht="58.5" customHeight="1" x14ac:dyDescent="0.35">
      <c r="A32" s="23"/>
      <c r="B32" s="24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R32" s="7"/>
    </row>
    <row r="33" spans="1:18" s="4" customFormat="1" ht="58.5" customHeight="1" x14ac:dyDescent="0.35">
      <c r="A33" s="23"/>
      <c r="B33" s="24"/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R33" s="7"/>
    </row>
    <row r="34" spans="1:18" x14ac:dyDescent="0.3">
      <c r="A34" s="15"/>
      <c r="B34" s="12"/>
      <c r="C34" s="12"/>
      <c r="P34" s="3"/>
    </row>
    <row r="35" spans="1:18" x14ac:dyDescent="0.3">
      <c r="A35" s="15"/>
      <c r="B35" s="12"/>
      <c r="C35" s="12"/>
    </row>
    <row r="36" spans="1:18" x14ac:dyDescent="0.3">
      <c r="A36" s="15"/>
      <c r="B36" s="12"/>
      <c r="C36" s="12"/>
    </row>
    <row r="37" spans="1:18" x14ac:dyDescent="0.3">
      <c r="A37" s="15"/>
      <c r="B37" s="12"/>
      <c r="C37" s="12"/>
    </row>
    <row r="38" spans="1:18" ht="79.5" customHeight="1" thickBot="1" x14ac:dyDescent="0.35">
      <c r="A38" s="15"/>
      <c r="B38" s="12"/>
      <c r="C38" s="12"/>
      <c r="O38" s="13" t="s">
        <v>1</v>
      </c>
    </row>
    <row r="39" spans="1:18" ht="14.5" hidden="1" thickBot="1" x14ac:dyDescent="0.35">
      <c r="A39" s="15"/>
      <c r="B39" s="12"/>
      <c r="C39" s="12"/>
    </row>
    <row r="40" spans="1:18" ht="60.75" customHeight="1" x14ac:dyDescent="0.25">
      <c r="A40" s="61" t="s">
        <v>2</v>
      </c>
      <c r="B40" s="62" t="s">
        <v>3</v>
      </c>
      <c r="C40" s="14">
        <v>2015</v>
      </c>
      <c r="D40" s="63" t="s">
        <v>4</v>
      </c>
      <c r="E40" s="63" t="s">
        <v>5</v>
      </c>
      <c r="F40" s="62" t="s">
        <v>6</v>
      </c>
      <c r="G40" s="64" t="s">
        <v>7</v>
      </c>
      <c r="H40" s="64" t="s">
        <v>8</v>
      </c>
      <c r="I40" s="64" t="s">
        <v>9</v>
      </c>
      <c r="J40" s="64" t="s">
        <v>10</v>
      </c>
      <c r="K40" s="64" t="s">
        <v>11</v>
      </c>
      <c r="L40" s="64" t="s">
        <v>12</v>
      </c>
      <c r="M40" s="64" t="s">
        <v>13</v>
      </c>
      <c r="N40" s="64" t="s">
        <v>14</v>
      </c>
      <c r="O40" s="62" t="s">
        <v>15</v>
      </c>
    </row>
    <row r="41" spans="1:18" ht="45.75" customHeight="1" x14ac:dyDescent="0.35">
      <c r="A41" s="65" t="s">
        <v>16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7"/>
    </row>
    <row r="42" spans="1:18" ht="45.75" customHeight="1" x14ac:dyDescent="0.35">
      <c r="A42" s="54" t="s">
        <v>17</v>
      </c>
      <c r="B42" s="16">
        <v>4110</v>
      </c>
      <c r="C42" s="17">
        <f>D42+E42+F42+G42+H42+I42+J42+K42+L42+M42+N42+O42</f>
        <v>71430906</v>
      </c>
      <c r="D42" s="35">
        <v>13884068</v>
      </c>
      <c r="E42" s="35">
        <v>4828263</v>
      </c>
      <c r="F42" s="35">
        <v>12185540</v>
      </c>
      <c r="G42" s="35">
        <v>4358538</v>
      </c>
      <c r="H42" s="35">
        <v>6968992</v>
      </c>
      <c r="I42" s="35">
        <v>7614904</v>
      </c>
      <c r="J42" s="35">
        <v>3934382</v>
      </c>
      <c r="K42" s="35">
        <v>5079210</v>
      </c>
      <c r="L42" s="35">
        <v>3278070</v>
      </c>
      <c r="M42" s="35">
        <v>5501513</v>
      </c>
      <c r="N42" s="35">
        <v>7926311</v>
      </c>
      <c r="O42" s="55">
        <v>-4128885</v>
      </c>
    </row>
    <row r="43" spans="1:18" ht="28.5" customHeight="1" x14ac:dyDescent="0.35">
      <c r="A43" s="54" t="s">
        <v>0</v>
      </c>
      <c r="B43" s="16"/>
      <c r="C43" s="16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55"/>
    </row>
    <row r="44" spans="1:18" ht="45.75" customHeight="1" x14ac:dyDescent="0.35">
      <c r="A44" s="54" t="s">
        <v>18</v>
      </c>
      <c r="B44" s="16">
        <v>4111</v>
      </c>
      <c r="C44" s="11">
        <f>D44+E44+F44+G44+H44+I44+J44+K44+L44+M44+N44+O44</f>
        <v>70541688</v>
      </c>
      <c r="D44" s="35">
        <v>13127260</v>
      </c>
      <c r="E44" s="35">
        <v>4444541</v>
      </c>
      <c r="F44" s="35">
        <v>11188828</v>
      </c>
      <c r="G44" s="35">
        <v>4038190</v>
      </c>
      <c r="H44" s="35">
        <v>6587882</v>
      </c>
      <c r="I44" s="35">
        <v>7191959</v>
      </c>
      <c r="J44" s="35">
        <v>3701505</v>
      </c>
      <c r="K44" s="35">
        <v>4708373</v>
      </c>
      <c r="L44" s="35">
        <v>3103245</v>
      </c>
      <c r="M44" s="35">
        <v>5052987</v>
      </c>
      <c r="N44" s="35">
        <v>7396889</v>
      </c>
      <c r="O44" s="55">
        <v>29</v>
      </c>
    </row>
    <row r="45" spans="1:18" ht="45.75" customHeight="1" x14ac:dyDescent="0.35">
      <c r="A45" s="54" t="s">
        <v>19</v>
      </c>
      <c r="B45" s="32">
        <v>4120</v>
      </c>
      <c r="C45" s="38">
        <f>D45+E45+F45+G45+H45+I45+J45+K45+L45+M45+N45+O45</f>
        <v>-63785010</v>
      </c>
      <c r="D45" s="35">
        <v>-8990470</v>
      </c>
      <c r="E45" s="35">
        <v>-3370642</v>
      </c>
      <c r="F45" s="35">
        <v>-9163765</v>
      </c>
      <c r="G45" s="35">
        <v>-3021031</v>
      </c>
      <c r="H45" s="35">
        <v>-5863575</v>
      </c>
      <c r="I45" s="35">
        <v>-5747609</v>
      </c>
      <c r="J45" s="35">
        <v>-3325812</v>
      </c>
      <c r="K45" s="35">
        <v>-3868234</v>
      </c>
      <c r="L45" s="35">
        <v>-2291183</v>
      </c>
      <c r="M45" s="35">
        <v>-4523229</v>
      </c>
      <c r="N45" s="35">
        <v>-5673447</v>
      </c>
      <c r="O45" s="55">
        <v>-7946013</v>
      </c>
    </row>
    <row r="46" spans="1:18" ht="33" customHeight="1" x14ac:dyDescent="0.35">
      <c r="A46" s="54" t="s">
        <v>0</v>
      </c>
      <c r="B46" s="16"/>
      <c r="C46" s="16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55"/>
    </row>
    <row r="47" spans="1:18" ht="45.75" customHeight="1" x14ac:dyDescent="0.35">
      <c r="A47" s="54" t="s">
        <v>20</v>
      </c>
      <c r="B47" s="32">
        <v>4121</v>
      </c>
      <c r="C47" s="35">
        <f>D47+E47+F47+G47+H47+I47+J47+K47+L47+M47+N47+O47</f>
        <v>-38918923</v>
      </c>
      <c r="D47" s="35">
        <v>-6079009</v>
      </c>
      <c r="E47" s="35">
        <v>-2310266</v>
      </c>
      <c r="F47" s="35">
        <v>-7248199</v>
      </c>
      <c r="G47" s="35">
        <v>-1907388</v>
      </c>
      <c r="H47" s="35">
        <v>-4484207</v>
      </c>
      <c r="I47" s="35">
        <v>-4319140</v>
      </c>
      <c r="J47" s="35">
        <v>-2150023</v>
      </c>
      <c r="K47" s="35">
        <v>-1953134</v>
      </c>
      <c r="L47" s="35">
        <v>-1208606</v>
      </c>
      <c r="M47" s="35">
        <v>-2406494</v>
      </c>
      <c r="N47" s="35">
        <v>-3893249</v>
      </c>
      <c r="O47" s="55">
        <v>-959208</v>
      </c>
    </row>
    <row r="48" spans="1:18" ht="45.75" customHeight="1" thickBot="1" x14ac:dyDescent="0.4">
      <c r="A48" s="56" t="s">
        <v>21</v>
      </c>
      <c r="B48" s="39">
        <v>4122</v>
      </c>
      <c r="C48" s="35">
        <f>D48+E48+F48+G48+H48+I48+J48+K48+L48+M48+N48+O48</f>
        <v>-13743908</v>
      </c>
      <c r="D48" s="35">
        <v>-2049067</v>
      </c>
      <c r="E48" s="35">
        <v>-753653</v>
      </c>
      <c r="F48" s="35">
        <v>-1339562</v>
      </c>
      <c r="G48" s="35">
        <v>-799553</v>
      </c>
      <c r="H48" s="35">
        <v>-975305</v>
      </c>
      <c r="I48" s="35">
        <v>-986254</v>
      </c>
      <c r="J48" s="35">
        <v>-771688</v>
      </c>
      <c r="K48" s="35">
        <v>-1357264</v>
      </c>
      <c r="L48" s="35">
        <v>-761703</v>
      </c>
      <c r="M48" s="35">
        <v>-1442848</v>
      </c>
      <c r="N48" s="35">
        <v>-1207510</v>
      </c>
      <c r="O48" s="55">
        <v>-1299501</v>
      </c>
    </row>
    <row r="49" spans="1:15" ht="45.75" customHeight="1" thickBot="1" x14ac:dyDescent="0.4">
      <c r="A49" s="19" t="s">
        <v>22</v>
      </c>
      <c r="B49" s="40">
        <v>4100</v>
      </c>
      <c r="C49" s="30">
        <f>D49+E49+F49+G49+H49+I49+J49+K49+L49+M49+N49+O49</f>
        <v>7645896</v>
      </c>
      <c r="D49" s="41">
        <f t="shared" ref="D49:O49" si="3">D42+D45</f>
        <v>4893598</v>
      </c>
      <c r="E49" s="29">
        <f t="shared" si="3"/>
        <v>1457621</v>
      </c>
      <c r="F49" s="29">
        <f t="shared" si="3"/>
        <v>3021775</v>
      </c>
      <c r="G49" s="29">
        <f t="shared" si="3"/>
        <v>1337507</v>
      </c>
      <c r="H49" s="29">
        <f t="shared" si="3"/>
        <v>1105417</v>
      </c>
      <c r="I49" s="29">
        <f t="shared" si="3"/>
        <v>1867295</v>
      </c>
      <c r="J49" s="29">
        <f t="shared" si="3"/>
        <v>608570</v>
      </c>
      <c r="K49" s="29">
        <f t="shared" si="3"/>
        <v>1210976</v>
      </c>
      <c r="L49" s="29">
        <f t="shared" si="3"/>
        <v>986887</v>
      </c>
      <c r="M49" s="29">
        <f t="shared" si="3"/>
        <v>978284</v>
      </c>
      <c r="N49" s="42">
        <f t="shared" si="3"/>
        <v>2252864</v>
      </c>
      <c r="O49" s="43">
        <f t="shared" si="3"/>
        <v>-12074898</v>
      </c>
    </row>
    <row r="50" spans="1:15" ht="45.75" customHeight="1" x14ac:dyDescent="0.35">
      <c r="A50" s="57" t="s">
        <v>23</v>
      </c>
      <c r="B50" s="31"/>
      <c r="C50" s="31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60"/>
    </row>
    <row r="51" spans="1:15" ht="45.75" customHeight="1" x14ac:dyDescent="0.35">
      <c r="A51" s="54" t="s">
        <v>17</v>
      </c>
      <c r="B51" s="16">
        <v>4210</v>
      </c>
      <c r="C51" s="44">
        <f>D51+E51+F51+G51+H51+I51+J51+K51+L51+M51+N51+O51</f>
        <v>306487</v>
      </c>
      <c r="D51" s="35">
        <v>347</v>
      </c>
      <c r="E51" s="35">
        <v>15163</v>
      </c>
      <c r="F51" s="35">
        <v>1366</v>
      </c>
      <c r="G51" s="35">
        <v>352</v>
      </c>
      <c r="H51" s="35">
        <v>0</v>
      </c>
      <c r="I51" s="35">
        <v>0</v>
      </c>
      <c r="J51" s="35">
        <v>0</v>
      </c>
      <c r="K51" s="35">
        <v>4122</v>
      </c>
      <c r="L51" s="35">
        <v>208</v>
      </c>
      <c r="M51" s="35">
        <v>83</v>
      </c>
      <c r="N51" s="35">
        <v>5912</v>
      </c>
      <c r="O51" s="55">
        <v>278934</v>
      </c>
    </row>
    <row r="52" spans="1:15" ht="45.75" customHeight="1" x14ac:dyDescent="0.35">
      <c r="A52" s="54" t="s">
        <v>19</v>
      </c>
      <c r="B52" s="32">
        <v>4220</v>
      </c>
      <c r="C52" s="38">
        <f>D52+E52+F52+G52+H52+I52+J52+K52+L52+M52+N52+O52</f>
        <v>-12196414</v>
      </c>
      <c r="D52" s="35">
        <v>-3242311</v>
      </c>
      <c r="E52" s="35">
        <v>-233195</v>
      </c>
      <c r="F52" s="35">
        <v>-1164828</v>
      </c>
      <c r="G52" s="35">
        <v>-613642</v>
      </c>
      <c r="H52" s="35">
        <v>-497408</v>
      </c>
      <c r="I52" s="35">
        <v>-1062655</v>
      </c>
      <c r="J52" s="35">
        <v>-398426</v>
      </c>
      <c r="K52" s="35">
        <v>-1048266</v>
      </c>
      <c r="L52" s="35">
        <v>-1147433</v>
      </c>
      <c r="M52" s="35">
        <v>-1262911</v>
      </c>
      <c r="N52" s="35">
        <v>-1186858</v>
      </c>
      <c r="O52" s="55">
        <v>-338481</v>
      </c>
    </row>
    <row r="53" spans="1:15" ht="28.5" customHeight="1" x14ac:dyDescent="0.35">
      <c r="A53" s="54" t="s">
        <v>0</v>
      </c>
      <c r="B53" s="16"/>
      <c r="C53" s="16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55"/>
    </row>
    <row r="54" spans="1:15" ht="72" customHeight="1" thickBot="1" x14ac:dyDescent="0.4">
      <c r="A54" s="56" t="s">
        <v>24</v>
      </c>
      <c r="B54" s="39">
        <v>4221</v>
      </c>
      <c r="C54" s="45">
        <f>D54+E54+F54+G54+H54+I54+J54+K54+L54+M54+N54+O54</f>
        <v>-11918604</v>
      </c>
      <c r="D54" s="35">
        <v>-3242311</v>
      </c>
      <c r="E54" s="35">
        <v>-233195</v>
      </c>
      <c r="F54" s="35">
        <v>-1164828</v>
      </c>
      <c r="G54" s="35">
        <v>-613642</v>
      </c>
      <c r="H54" s="35">
        <v>-497408</v>
      </c>
      <c r="I54" s="35">
        <v>-1062655</v>
      </c>
      <c r="J54" s="35">
        <v>-398426</v>
      </c>
      <c r="K54" s="35">
        <v>-1048266</v>
      </c>
      <c r="L54" s="35">
        <v>-1147433</v>
      </c>
      <c r="M54" s="35">
        <v>-1262911</v>
      </c>
      <c r="N54" s="35">
        <v>-1186858</v>
      </c>
      <c r="O54" s="55">
        <v>-60671</v>
      </c>
    </row>
    <row r="55" spans="1:15" ht="45.75" customHeight="1" thickBot="1" x14ac:dyDescent="0.4">
      <c r="A55" s="19" t="s">
        <v>25</v>
      </c>
      <c r="B55" s="40">
        <v>4200</v>
      </c>
      <c r="C55" s="47">
        <f>D55+E55+F55+G55+H55+I55+J55+K55+L55+M55+N55+O55</f>
        <v>-11889927</v>
      </c>
      <c r="D55" s="46">
        <f>D51+D52</f>
        <v>-3241964</v>
      </c>
      <c r="E55" s="36">
        <f t="shared" ref="E55:O55" si="4">E51+E52</f>
        <v>-218032</v>
      </c>
      <c r="F55" s="36">
        <f t="shared" si="4"/>
        <v>-1163462</v>
      </c>
      <c r="G55" s="36">
        <f t="shared" si="4"/>
        <v>-613290</v>
      </c>
      <c r="H55" s="36">
        <f t="shared" si="4"/>
        <v>-497408</v>
      </c>
      <c r="I55" s="36">
        <f t="shared" si="4"/>
        <v>-1062655</v>
      </c>
      <c r="J55" s="36">
        <f t="shared" si="4"/>
        <v>-398426</v>
      </c>
      <c r="K55" s="36">
        <f t="shared" si="4"/>
        <v>-1044144</v>
      </c>
      <c r="L55" s="36">
        <f t="shared" si="4"/>
        <v>-1147225</v>
      </c>
      <c r="M55" s="36">
        <f t="shared" si="4"/>
        <v>-1262828</v>
      </c>
      <c r="N55" s="36">
        <f t="shared" si="4"/>
        <v>-1180946</v>
      </c>
      <c r="O55" s="43">
        <f t="shared" si="4"/>
        <v>-59547</v>
      </c>
    </row>
    <row r="56" spans="1:15" ht="45.75" customHeight="1" x14ac:dyDescent="0.35">
      <c r="A56" s="57" t="s">
        <v>26</v>
      </c>
      <c r="B56" s="31"/>
      <c r="C56" s="31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60"/>
    </row>
    <row r="57" spans="1:15" ht="58.5" customHeight="1" x14ac:dyDescent="0.35">
      <c r="A57" s="54" t="s">
        <v>27</v>
      </c>
      <c r="B57" s="16">
        <v>4310</v>
      </c>
      <c r="C57" s="33">
        <f>D57+E57+F57+G57+H57+I57+J57+K57+L57+M57+N57+O57</f>
        <v>26059641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55">
        <v>26059641</v>
      </c>
    </row>
    <row r="58" spans="1:15" ht="45.75" customHeight="1" x14ac:dyDescent="0.35">
      <c r="A58" s="54" t="s">
        <v>19</v>
      </c>
      <c r="B58" s="32">
        <v>4320</v>
      </c>
      <c r="C58" s="38">
        <f>D58+E58+F58+G58+H58+I58+J58+K58+L58+M58+N58+O58</f>
        <v>-22077358</v>
      </c>
      <c r="D58" s="35">
        <v>-187761</v>
      </c>
      <c r="E58" s="35">
        <v>-38650</v>
      </c>
      <c r="F58" s="35">
        <v>-268787</v>
      </c>
      <c r="G58" s="35">
        <v>-56640</v>
      </c>
      <c r="H58" s="35">
        <v>-68</v>
      </c>
      <c r="I58" s="35">
        <v>-202232</v>
      </c>
      <c r="J58" s="35">
        <v>-22847</v>
      </c>
      <c r="K58" s="35">
        <v>-26036</v>
      </c>
      <c r="L58" s="35">
        <v>-14641</v>
      </c>
      <c r="M58" s="35">
        <v>-292</v>
      </c>
      <c r="N58" s="35">
        <v>-80960</v>
      </c>
      <c r="O58" s="55">
        <v>-21178444</v>
      </c>
    </row>
    <row r="59" spans="1:15" ht="23.25" customHeight="1" x14ac:dyDescent="0.35">
      <c r="A59" s="54" t="s">
        <v>0</v>
      </c>
      <c r="B59" s="16"/>
      <c r="C59" s="31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55"/>
    </row>
    <row r="60" spans="1:15" ht="58.5" customHeight="1" x14ac:dyDescent="0.35">
      <c r="A60" s="54" t="s">
        <v>28</v>
      </c>
      <c r="B60" s="16">
        <v>4322</v>
      </c>
      <c r="C60" s="34">
        <f>D60+E60+F60+G60+H60+I60+J60+K60+L60+M60+N60+O60</f>
        <v>-823864</v>
      </c>
      <c r="D60" s="35">
        <v>-110783</v>
      </c>
      <c r="E60" s="35">
        <v>-38650</v>
      </c>
      <c r="F60" s="35">
        <v>-268787</v>
      </c>
      <c r="G60" s="35">
        <v>-56640</v>
      </c>
      <c r="H60" s="35">
        <v>-68</v>
      </c>
      <c r="I60" s="35">
        <v>-202232</v>
      </c>
      <c r="J60" s="35">
        <v>-22847</v>
      </c>
      <c r="K60" s="35">
        <v>-26036</v>
      </c>
      <c r="L60" s="35">
        <v>-14641</v>
      </c>
      <c r="M60" s="35">
        <v>-292</v>
      </c>
      <c r="N60" s="35">
        <v>-80960</v>
      </c>
      <c r="O60" s="55">
        <v>-1928</v>
      </c>
    </row>
    <row r="61" spans="1:15" ht="45.75" customHeight="1" thickBot="1" x14ac:dyDescent="0.4">
      <c r="A61" s="56" t="s">
        <v>29</v>
      </c>
      <c r="B61" s="18">
        <v>4329</v>
      </c>
      <c r="C61" s="35">
        <f>D61+E61+F61+G61+H61+I61+J61+K61+L61+M61+N61+O61</f>
        <v>-76978</v>
      </c>
      <c r="D61" s="35">
        <v>-76978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55">
        <v>0</v>
      </c>
    </row>
    <row r="62" spans="1:15" ht="45.75" customHeight="1" thickBot="1" x14ac:dyDescent="0.4">
      <c r="A62" s="19" t="s">
        <v>30</v>
      </c>
      <c r="B62" s="20">
        <v>4300</v>
      </c>
      <c r="C62" s="30">
        <f>D62+E62+F62+G62+H62+I62+J62+K62+L62+M62+N62+O62</f>
        <v>3982283</v>
      </c>
      <c r="D62" s="36">
        <f>D57+D58</f>
        <v>-187761</v>
      </c>
      <c r="E62" s="36">
        <f t="shared" ref="E62:O62" si="5">E57+E58</f>
        <v>-38650</v>
      </c>
      <c r="F62" s="36">
        <f t="shared" si="5"/>
        <v>-268787</v>
      </c>
      <c r="G62" s="36">
        <f t="shared" si="5"/>
        <v>-56640</v>
      </c>
      <c r="H62" s="36">
        <f t="shared" si="5"/>
        <v>-68</v>
      </c>
      <c r="I62" s="36">
        <f t="shared" si="5"/>
        <v>-202232</v>
      </c>
      <c r="J62" s="36">
        <f t="shared" si="5"/>
        <v>-22847</v>
      </c>
      <c r="K62" s="36">
        <f t="shared" si="5"/>
        <v>-26036</v>
      </c>
      <c r="L62" s="36">
        <f t="shared" si="5"/>
        <v>-14641</v>
      </c>
      <c r="M62" s="36">
        <f t="shared" si="5"/>
        <v>-292</v>
      </c>
      <c r="N62" s="36">
        <f t="shared" si="5"/>
        <v>-80960</v>
      </c>
      <c r="O62" s="37">
        <f t="shared" si="5"/>
        <v>4881197</v>
      </c>
    </row>
    <row r="63" spans="1:15" ht="58.5" customHeight="1" thickBot="1" x14ac:dyDescent="0.4">
      <c r="A63" s="59" t="s">
        <v>31</v>
      </c>
      <c r="B63" s="21">
        <v>4450</v>
      </c>
      <c r="C63" s="22">
        <f>D63+E63+F63+G63+H63+I63+J63+K63+L63+M63+N63+O63</f>
        <v>367344</v>
      </c>
      <c r="D63" s="51">
        <v>638</v>
      </c>
      <c r="E63" s="51">
        <v>1807</v>
      </c>
      <c r="F63" s="51">
        <v>2536</v>
      </c>
      <c r="G63" s="51">
        <v>2861</v>
      </c>
      <c r="H63" s="51">
        <v>90224</v>
      </c>
      <c r="I63" s="51">
        <v>2735</v>
      </c>
      <c r="J63" s="51">
        <v>6280</v>
      </c>
      <c r="K63" s="51">
        <v>7484</v>
      </c>
      <c r="L63" s="51">
        <v>2430</v>
      </c>
      <c r="M63" s="51">
        <v>31023</v>
      </c>
      <c r="N63" s="51">
        <v>1789</v>
      </c>
      <c r="O63" s="58">
        <v>217537</v>
      </c>
    </row>
    <row r="64" spans="1:15" ht="58.5" customHeight="1" thickBot="1" x14ac:dyDescent="0.4">
      <c r="A64" s="19" t="s">
        <v>32</v>
      </c>
      <c r="B64" s="20">
        <v>4500</v>
      </c>
      <c r="C64" s="30">
        <f>D64+E64+F64+G64+H64+I64+J64+K64+L64+M64+N64+O64</f>
        <v>105596</v>
      </c>
      <c r="D64" s="36">
        <v>1129</v>
      </c>
      <c r="E64" s="36">
        <v>2004</v>
      </c>
      <c r="F64" s="36">
        <v>6236</v>
      </c>
      <c r="G64" s="36">
        <v>3904</v>
      </c>
      <c r="H64" s="36">
        <v>2595</v>
      </c>
      <c r="I64" s="36">
        <v>3910</v>
      </c>
      <c r="J64" s="36">
        <v>2778</v>
      </c>
      <c r="K64" s="36">
        <v>2440</v>
      </c>
      <c r="L64" s="36">
        <v>2371</v>
      </c>
      <c r="M64" s="36">
        <v>6004</v>
      </c>
      <c r="N64" s="36">
        <v>1875</v>
      </c>
      <c r="O64" s="43">
        <v>70350</v>
      </c>
    </row>
    <row r="66" spans="4:15" x14ac:dyDescent="0.3"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</row>
  </sheetData>
  <mergeCells count="3">
    <mergeCell ref="A6:O6"/>
    <mergeCell ref="A41:O41"/>
    <mergeCell ref="A1:O1"/>
  </mergeCells>
  <printOptions horizontalCentered="1" verticalCentered="1"/>
  <pageMargins left="0.39370078740157483" right="0.39370078740157483" top="0.39370078740157483" bottom="0.39370078740157483" header="0" footer="0"/>
  <pageSetup paperSize="9" scale="4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Reportable segments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Молодоженя</dc:creator>
  <cp:lastModifiedBy>Oleg</cp:lastModifiedBy>
  <cp:lastPrinted>2017-01-10T07:12:13Z</cp:lastPrinted>
  <dcterms:created xsi:type="dcterms:W3CDTF">2010-12-28T09:45:54Z</dcterms:created>
  <dcterms:modified xsi:type="dcterms:W3CDTF">2017-05-17T07:45:06Z</dcterms:modified>
</cp:coreProperties>
</file>